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<sst xmlns="http://schemas.openxmlformats.org/spreadsheetml/2006/main" count="48" uniqueCount="26">
  <si>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</si>
  <si>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</si>
  <si>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</si>
  <si>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</si>
  <si>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</si>
  <si>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</si>
  <si>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</si>
  <si>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</si>
  <si>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</si>
  <si>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</si>
  <si>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</si>
  <si>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</si>
  <si>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</si>
  <si>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</si>
  <si>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</si>
  <si>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</si>
  <si>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</si>
  <si>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</si>
  <si>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</si>
  <si>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 xml:space="preserve">Фонд оплаты труда </t>
  </si>
  <si>
    <t xml:space="preserve">Среднемесячная заработная плата </t>
  </si>
  <si>
    <t xml:space="preserve">                                                              за  январь-май 2021 года</t>
  </si>
  <si>
    <t xml:space="preserve"> январь-май 2020 года</t>
  </si>
  <si>
    <t>январь-май 2021 года</t>
  </si>
  <si>
    <t>май 2020 года</t>
  </si>
  <si>
    <t>май 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</si>
</sst>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0" fillId="33" borderId="0" xfId="0" applyNumberFormat="1" applyFont="1" applyFill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33" borderId="18" xfId="0" applyNumberFormat="1" applyFont="1" applyFill="1" applyBorder="1" applyAlignment="1" applyProtection="1">
      <alignment horizontal="right"/>
      <protection locked="0"/>
    </xf>
    <xf numFmtId="180" fontId="0" fillId="0" borderId="18" xfId="0" applyNumberFormat="1" applyFont="1" applyFill="1" applyBorder="1" applyAlignment="1" applyProtection="1">
      <alignment horizontal="right"/>
      <protection locked="0"/>
    </xf>
    <xf numFmtId="180" fontId="0" fillId="0" borderId="19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D7" sqref="D7:O13"/>
    </sheetView>
  </sheetViews>
  <sheetFormatPr defaultColWidth="9.00390625" defaultRowHeight="12.75"/>
  <cols>
    <col min="1" max="1" width="4.00390625" style="0" hidden="1" customWidth="1"/>
    <col min="2" max="2" width="61.1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35"/>
      <c r="C1" s="35"/>
      <c r="D1" s="35"/>
      <c r="E1" s="35"/>
      <c r="F1" s="35"/>
      <c r="G1" s="35"/>
      <c r="H1" s="35"/>
      <c r="I1" s="35"/>
      <c r="J1" s="22"/>
    </row>
    <row r="2" spans="1:10" ht="12.75">
      <c r="A2" s="2"/>
      <c r="B2" s="36" t="s">
        <v>16</v>
      </c>
      <c r="C2" s="36"/>
      <c r="D2" s="36"/>
      <c r="E2" s="36"/>
      <c r="F2" s="36"/>
      <c r="G2" s="36"/>
      <c r="H2" s="36"/>
      <c r="I2" s="36"/>
      <c r="J2" s="23"/>
    </row>
    <row r="3" spans="1:10" ht="12.75">
      <c r="A3" s="3"/>
      <c r="B3" s="43" t="s">
        <v>21</v>
      </c>
      <c r="C3" s="43"/>
      <c r="D3" s="43"/>
      <c r="E3" s="43"/>
      <c r="F3" s="43"/>
      <c r="G3" s="43"/>
      <c r="H3" s="43"/>
      <c r="I3" s="43"/>
      <c r="J3" s="21"/>
    </row>
    <row r="4" spans="1:10" ht="12.75">
      <c r="A4" s="3"/>
      <c r="B4" s="4"/>
      <c r="C4" s="6"/>
      <c r="D4" s="7"/>
      <c r="E4" s="6"/>
      <c r="F4" s="5"/>
      <c r="G4" s="37" t="s">
        <v>11</v>
      </c>
      <c r="H4" s="37"/>
      <c r="I4" s="37"/>
      <c r="J4" s="24"/>
    </row>
    <row r="5" spans="1:15" ht="12.75" customHeight="1">
      <c r="A5" s="44" t="s">
        <v>5</v>
      </c>
      <c r="B5" s="46" t="s">
        <v>7</v>
      </c>
      <c r="C5" s="48" t="s">
        <v>15</v>
      </c>
      <c r="D5" s="38" t="s">
        <v>22</v>
      </c>
      <c r="E5" s="40" t="s">
        <v>23</v>
      </c>
      <c r="F5" s="41"/>
      <c r="G5" s="41"/>
      <c r="H5" s="41"/>
      <c r="I5" s="42"/>
      <c r="J5" s="38" t="s">
        <v>24</v>
      </c>
      <c r="K5" s="40" t="s">
        <v>25</v>
      </c>
      <c r="L5" s="41"/>
      <c r="M5" s="41"/>
      <c r="N5" s="41"/>
      <c r="O5" s="42"/>
    </row>
    <row r="6" spans="1:15" ht="48">
      <c r="A6" s="45"/>
      <c r="B6" s="47"/>
      <c r="C6" s="49"/>
      <c r="D6" s="39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39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50">
        <v>1081022.6</v>
      </c>
      <c r="E7" s="51">
        <v>1149535.8</v>
      </c>
      <c r="F7" s="26">
        <v>1155801.4</v>
      </c>
      <c r="G7" s="26">
        <f aca="true" t="shared" si="0" ref="G7:G12">F7/E7*100</f>
        <v>100.54505479516165</v>
      </c>
      <c r="H7" s="26">
        <f aca="true" t="shared" si="1" ref="H7:H13">F7/D7*100</f>
        <v>106.9174131974669</v>
      </c>
      <c r="I7" s="32" t="s">
        <v>10</v>
      </c>
      <c r="J7" s="50">
        <v>238817.5</v>
      </c>
      <c r="K7" s="51">
        <v>181062.1</v>
      </c>
      <c r="L7" s="26">
        <v>182002.1</v>
      </c>
      <c r="M7" s="27">
        <f aca="true" t="shared" si="2" ref="M7:M12">L7/K7*100</f>
        <v>100.51915889631238</v>
      </c>
      <c r="N7" s="27">
        <f aca="true" t="shared" si="3" ref="N7:N13">L7/J7*100</f>
        <v>76.2096998754279</v>
      </c>
      <c r="O7" s="32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196.4</v>
      </c>
      <c r="E8" s="27">
        <v>211</v>
      </c>
      <c r="F8" s="26">
        <v>234.4</v>
      </c>
      <c r="G8" s="26">
        <f>F8/E8*100</f>
        <v>111.09004739336493</v>
      </c>
      <c r="H8" s="26">
        <f>F8/D8*100</f>
        <v>119.34826883910388</v>
      </c>
      <c r="I8" s="28" t="s">
        <v>10</v>
      </c>
      <c r="J8" s="27">
        <v>40.5</v>
      </c>
      <c r="K8" s="33">
        <v>43</v>
      </c>
      <c r="L8" s="27">
        <v>42.4</v>
      </c>
      <c r="M8" s="27">
        <f t="shared" si="2"/>
        <v>98.60465116279069</v>
      </c>
      <c r="N8" s="27">
        <f t="shared" si="3"/>
        <v>104.69135802469137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52">
        <v>5512.8</v>
      </c>
      <c r="E9" s="27">
        <v>5470</v>
      </c>
      <c r="F9" s="52">
        <v>5483.1</v>
      </c>
      <c r="G9" s="30">
        <f t="shared" si="0"/>
        <v>100.23948811700183</v>
      </c>
      <c r="H9" s="30">
        <f t="shared" si="1"/>
        <v>99.4612538093165</v>
      </c>
      <c r="I9" s="28" t="s">
        <v>10</v>
      </c>
      <c r="J9" s="53">
        <v>1098.4</v>
      </c>
      <c r="K9" s="33">
        <v>1086</v>
      </c>
      <c r="L9" s="53">
        <v>1088.7</v>
      </c>
      <c r="M9" s="31">
        <f t="shared" si="2"/>
        <v>100.2486187845304</v>
      </c>
      <c r="N9" s="27">
        <f t="shared" si="3"/>
        <v>99.11689730517116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3">
        <v>23206383.6</v>
      </c>
      <c r="E10" s="54">
        <v>23800928</v>
      </c>
      <c r="F10" s="33">
        <v>26079347.4</v>
      </c>
      <c r="G10" s="26">
        <f t="shared" si="0"/>
        <v>109.57281749686399</v>
      </c>
      <c r="H10" s="26">
        <f t="shared" si="1"/>
        <v>112.38005821811889</v>
      </c>
      <c r="I10" s="28" t="s">
        <v>10</v>
      </c>
      <c r="J10" s="33">
        <v>4624719.8</v>
      </c>
      <c r="K10" s="54">
        <v>5333767</v>
      </c>
      <c r="L10" s="33">
        <v>6067392.7</v>
      </c>
      <c r="M10" s="26">
        <f t="shared" si="2"/>
        <v>113.75436347332008</v>
      </c>
      <c r="N10" s="26">
        <f t="shared" si="3"/>
        <v>131.1948174676442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55">
        <f>F11/118.3*100</f>
        <v>31949803.888419278</v>
      </c>
      <c r="E11" s="55">
        <v>38074935</v>
      </c>
      <c r="F11" s="56">
        <v>37796618</v>
      </c>
      <c r="G11" s="26">
        <f t="shared" si="0"/>
        <v>99.26902829906341</v>
      </c>
      <c r="H11" s="26">
        <f t="shared" si="1"/>
        <v>118.29999999999998</v>
      </c>
      <c r="I11" s="28" t="s">
        <v>10</v>
      </c>
      <c r="J11" s="55">
        <f>L11/103.2*100</f>
        <v>6896989.341085272</v>
      </c>
      <c r="K11" s="27">
        <v>7368224</v>
      </c>
      <c r="L11" s="56">
        <v>7117693</v>
      </c>
      <c r="M11" s="26">
        <f t="shared" si="2"/>
        <v>96.59984549872533</v>
      </c>
      <c r="N11" s="26">
        <f t="shared" si="3"/>
        <v>103.19999999999997</v>
      </c>
      <c r="O11" s="28" t="s">
        <v>10</v>
      </c>
    </row>
    <row r="12" spans="1:15" ht="12.75">
      <c r="A12" s="10"/>
      <c r="B12" s="14" t="s">
        <v>19</v>
      </c>
      <c r="C12" s="11" t="s">
        <v>3</v>
      </c>
      <c r="D12" s="56">
        <f>F12/104.9*100</f>
        <v>16196393.898951381</v>
      </c>
      <c r="E12" s="57">
        <v>18439382</v>
      </c>
      <c r="F12" s="56">
        <v>16990017.2</v>
      </c>
      <c r="G12" s="26">
        <f t="shared" si="0"/>
        <v>92.1398406953118</v>
      </c>
      <c r="H12" s="26">
        <f t="shared" si="1"/>
        <v>104.89999999999999</v>
      </c>
      <c r="I12" s="28" t="s">
        <v>10</v>
      </c>
      <c r="J12" s="56">
        <f>L12/105.4*100</f>
        <v>3374407.495256167</v>
      </c>
      <c r="K12" s="58">
        <v>3809639</v>
      </c>
      <c r="L12" s="56">
        <v>3556625.5</v>
      </c>
      <c r="M12" s="26">
        <f t="shared" si="2"/>
        <v>93.35859644444001</v>
      </c>
      <c r="N12" s="26">
        <f t="shared" si="3"/>
        <v>105.4</v>
      </c>
      <c r="O12" s="28" t="s">
        <v>10</v>
      </c>
    </row>
    <row r="13" spans="1:15" ht="15" customHeight="1">
      <c r="A13" s="13">
        <v>8</v>
      </c>
      <c r="B13" s="14" t="s">
        <v>20</v>
      </c>
      <c r="C13" s="15" t="s">
        <v>9</v>
      </c>
      <c r="D13" s="26">
        <f>F13/107.1*100</f>
        <v>33921.10177404295</v>
      </c>
      <c r="E13" s="26"/>
      <c r="F13" s="26">
        <v>36329.5</v>
      </c>
      <c r="G13" s="26"/>
      <c r="H13" s="26">
        <f t="shared" si="1"/>
        <v>107.1</v>
      </c>
      <c r="I13" s="28" t="s">
        <v>10</v>
      </c>
      <c r="J13" s="26">
        <f>L12:L13/106.7*100</f>
        <v>35765.510777881915</v>
      </c>
      <c r="K13" s="26"/>
      <c r="L13" s="26">
        <v>38161.8</v>
      </c>
      <c r="M13" s="26"/>
      <c r="N13" s="26">
        <f t="shared" si="3"/>
        <v>106.69999999999999</v>
      </c>
      <c r="O13" s="28" t="s">
        <v>10</v>
      </c>
    </row>
    <row r="14" spans="4:15" ht="12.75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2021-07-13T08:58:13Z</cp:lastPrinted>
  <dcterms:created xsi:type="dcterms:W3CDTF">2004-03-01T05:53:33Z</dcterms:created>
  <dcterms:modified xsi:type="dcterms:W3CDTF">2021-07-27T13:55:09Z</dcterms:modified>
  <cp:category/>
  <cp:version/>
  <cp:contentType/>
  <cp:contentStatus/>
</cp:coreProperties>
</file>